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Einwohneramt\statistiken\Bevölkerungsstatistik\Bevölkerungsstatistik 2023\"/>
    </mc:Choice>
  </mc:AlternateContent>
  <bookViews>
    <workbookView xWindow="12030" yWindow="15" windowWidth="16725" windowHeight="12090" tabRatio="287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7" i="1" l="1"/>
  <c r="H7" i="1"/>
  <c r="F7" i="1"/>
  <c r="E7" i="1"/>
  <c r="C7" i="1"/>
  <c r="B7" i="1"/>
  <c r="K15" i="1" l="1"/>
  <c r="L15" i="1"/>
  <c r="M15" i="1" l="1"/>
  <c r="J15" i="1"/>
  <c r="H16" i="1" s="1"/>
  <c r="G15" i="1"/>
  <c r="E16" i="1" s="1"/>
  <c r="D15" i="1"/>
  <c r="B16" i="1" s="1"/>
  <c r="C16" i="1" l="1"/>
  <c r="F16" i="1"/>
  <c r="F11" i="1"/>
  <c r="F12" i="1" s="1"/>
  <c r="B11" i="1"/>
  <c r="B12" i="1" s="1"/>
  <c r="D7" i="1"/>
  <c r="B8" i="1" s="1"/>
  <c r="J7" i="1"/>
  <c r="J11" i="1" s="1"/>
  <c r="J12" i="1" s="1"/>
  <c r="K7" i="1"/>
  <c r="K11" i="1" s="1"/>
  <c r="K12" i="1" s="1"/>
  <c r="H11" i="1"/>
  <c r="H12" i="1" s="1"/>
  <c r="C11" i="1"/>
  <c r="C12" i="1" s="1"/>
  <c r="L7" i="1"/>
  <c r="L11" i="1" s="1"/>
  <c r="L12" i="1" s="1"/>
  <c r="I11" i="1"/>
  <c r="I12" i="1" s="1"/>
  <c r="G7" i="1"/>
  <c r="E8" i="1" s="1"/>
  <c r="E11" i="1"/>
  <c r="E12" i="1" s="1"/>
  <c r="I16" i="1"/>
  <c r="G17" i="1"/>
  <c r="L16" i="1"/>
  <c r="J17" i="1"/>
  <c r="K16" i="1"/>
  <c r="D17" i="1"/>
  <c r="I8" i="1" l="1"/>
  <c r="H8" i="1"/>
  <c r="F8" i="1"/>
  <c r="G11" i="1"/>
  <c r="G12" i="1" s="1"/>
  <c r="D11" i="1"/>
  <c r="D12" i="1" s="1"/>
  <c r="C8" i="1"/>
  <c r="M7" i="1"/>
  <c r="J9" i="1" s="1"/>
  <c r="M17" i="1"/>
  <c r="D9" i="1" l="1"/>
  <c r="G9" i="1"/>
  <c r="K8" i="1"/>
  <c r="M11" i="1"/>
  <c r="M12" i="1" s="1"/>
  <c r="L8" i="1"/>
  <c r="M9" i="1" l="1"/>
</calcChain>
</file>

<file path=xl/sharedStrings.xml><?xml version="1.0" encoding="utf-8"?>
<sst xmlns="http://schemas.openxmlformats.org/spreadsheetml/2006/main" count="24" uniqueCount="15">
  <si>
    <t>CH</t>
  </si>
  <si>
    <t>Ausl.</t>
  </si>
  <si>
    <t>Total</t>
  </si>
  <si>
    <t>Siebnen</t>
  </si>
  <si>
    <t>Schübelbach</t>
  </si>
  <si>
    <t>Buttikon</t>
  </si>
  <si>
    <t>ganze Gemeinde</t>
  </si>
  <si>
    <t xml:space="preserve">Veränderung </t>
  </si>
  <si>
    <t>in Prozent</t>
  </si>
  <si>
    <t>Bevölkerungsstatistik nach Postkreis</t>
  </si>
  <si>
    <t>Gemeinde Schübelbach - Einwohneramt</t>
  </si>
  <si>
    <t>einwohneramt@schuebelbach.ch, www.schuebelbach.ch</t>
  </si>
  <si>
    <t>Grünhaldenstrasse 3, 8862 Schübelbach, Telefon 055 450 56 56</t>
  </si>
  <si>
    <t>Stand 31.12.2022</t>
  </si>
  <si>
    <t>Stand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</si>
</sst>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10" fontId="0" fillId="0" borderId="0" xfId="0" applyNumberFormat="1"/>
    <xf numFmtId="0" fontId="1" fillId="0" borderId="1" xfId="0" applyFont="1" applyBorder="1" applyAlignment="1">
      <alignment horizontal="center" vertical="top" wrapText="1"/>
    </xf>
    <xf numFmtId="10" fontId="0" fillId="0" borderId="1" xfId="0" applyNumberFormat="1" applyBorder="1"/>
    <xf numFmtId="10" fontId="0" fillId="0" borderId="0" xfId="0" applyNumberFormat="1" applyBorder="1"/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2" xfId="0" applyBorder="1"/>
    <xf numFmtId="10" fontId="0" fillId="0" borderId="3" xfId="0" applyNumberFormat="1" applyBorder="1"/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0" fontId="0" fillId="0" borderId="5" xfId="0" applyNumberFormat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10" fontId="0" fillId="0" borderId="7" xfId="0" applyNumberFormat="1" applyBorder="1"/>
    <xf numFmtId="10" fontId="0" fillId="0" borderId="8" xfId="0" applyNumberFormat="1" applyBorder="1"/>
    <xf numFmtId="0" fontId="2" fillId="0" borderId="9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/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/>
    <xf numFmtId="0" fontId="0" fillId="0" borderId="11" xfId="0" applyBorder="1" applyAlignment="1"/>
    <xf numFmtId="0" fontId="0" fillId="0" borderId="0" xfId="0" applyBorder="1" applyAlignment="1"/>
    <xf numFmtId="0" fontId="8" fillId="0" borderId="0" xfId="0" applyFont="1" applyBorder="1" applyAlignment="1"/>
    <xf numFmtId="0" fontId="0" fillId="0" borderId="0" xfId="0" applyBorder="1" applyAlignment="1">
      <alignment horizontal="right"/>
    </xf>
    <xf numFmtId="0" fontId="9" fillId="0" borderId="0" xfId="0" applyFont="1" applyProtection="1">
      <protection locked="0"/>
    </xf>
    <xf numFmtId="14" fontId="9" fillId="0" borderId="0" xfId="0" applyNumberFormat="1" applyFont="1" applyProtection="1">
      <protection locked="0"/>
    </xf>
    <xf numFmtId="0" fontId="3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359775</xdr:colOff>
      <xdr:row>0</xdr:row>
      <xdr:rowOff>784225</xdr:rowOff>
    </xdr:to>
    <xdr:pic>
      <xdr:nvPicPr>
        <xdr:cNvPr id="4" name="Grafik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0000" cy="784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Layout" zoomScaleNormal="100" workbookViewId="0"/>
  </sheetViews>
  <sheetFormatPr baseColWidth="10" defaultColWidth="9.140625" defaultRowHeight="12.75" x14ac:dyDescent="0.2"/>
  <cols>
    <col min="1" max="1" width="16.5703125" customWidth="1"/>
  </cols>
  <sheetData>
    <row r="1" spans="1:13" ht="163.5" customHeight="1" x14ac:dyDescent="0.2"/>
    <row r="2" spans="1:13" ht="24" customHeight="1" x14ac:dyDescent="0.2"/>
    <row r="3" spans="1:13" ht="18" x14ac:dyDescent="0.25">
      <c r="A3" s="23" t="s">
        <v>9</v>
      </c>
    </row>
    <row r="5" spans="1:13" x14ac:dyDescent="0.2">
      <c r="B5" s="33" t="s">
        <v>3</v>
      </c>
      <c r="C5" s="33"/>
      <c r="D5" s="33"/>
      <c r="E5" s="33" t="s">
        <v>4</v>
      </c>
      <c r="F5" s="33"/>
      <c r="G5" s="33"/>
      <c r="H5" s="33" t="s">
        <v>5</v>
      </c>
      <c r="I5" s="33"/>
      <c r="J5" s="33"/>
      <c r="K5" s="33" t="s">
        <v>6</v>
      </c>
      <c r="L5" s="33"/>
      <c r="M5" s="33"/>
    </row>
    <row r="6" spans="1:13" ht="15" x14ac:dyDescent="0.2">
      <c r="B6" s="2" t="s">
        <v>0</v>
      </c>
      <c r="C6" s="2" t="s">
        <v>1</v>
      </c>
      <c r="D6" s="2" t="s">
        <v>2</v>
      </c>
      <c r="E6" s="2" t="s">
        <v>0</v>
      </c>
      <c r="F6" s="2" t="s">
        <v>1</v>
      </c>
      <c r="G6" s="2" t="s">
        <v>2</v>
      </c>
      <c r="H6" s="2" t="s">
        <v>0</v>
      </c>
      <c r="I6" s="2" t="s">
        <v>1</v>
      </c>
      <c r="J6" s="2" t="s">
        <v>2</v>
      </c>
      <c r="K6" s="2" t="s">
        <v>0</v>
      </c>
      <c r="L6" s="2" t="s">
        <v>1</v>
      </c>
      <c r="M6" s="2" t="s">
        <v>2</v>
      </c>
    </row>
    <row r="7" spans="1:13" ht="16.5" thickBot="1" x14ac:dyDescent="0.25">
      <c r="A7" s="32" t="s">
        <v>14</v>
      </c>
      <c r="B7" s="20">
        <f>1423+1439</f>
        <v>2862</v>
      </c>
      <c r="C7" s="21">
        <f>694+542</f>
        <v>1236</v>
      </c>
      <c r="D7" s="22">
        <f>B7+C7</f>
        <v>4098</v>
      </c>
      <c r="E7" s="20">
        <f>858+844</f>
        <v>1702</v>
      </c>
      <c r="F7" s="21">
        <f>544+442</f>
        <v>986</v>
      </c>
      <c r="G7" s="22">
        <f>E7+F7</f>
        <v>2688</v>
      </c>
      <c r="H7" s="20">
        <f>912+981</f>
        <v>1893</v>
      </c>
      <c r="I7" s="21">
        <f>466+377</f>
        <v>843</v>
      </c>
      <c r="J7" s="22">
        <f>H7+I7</f>
        <v>2736</v>
      </c>
      <c r="K7" s="20">
        <f>H7+E7+B7</f>
        <v>6457</v>
      </c>
      <c r="L7" s="20">
        <f>I7+F7+C7</f>
        <v>3065</v>
      </c>
      <c r="M7" s="22">
        <f>J7+G7+D7</f>
        <v>9522</v>
      </c>
    </row>
    <row r="8" spans="1:13" s="1" customFormat="1" x14ac:dyDescent="0.2">
      <c r="B8" s="18">
        <f>B7/D7</f>
        <v>0.69838945827232801</v>
      </c>
      <c r="C8" s="18">
        <f>C7/D7</f>
        <v>0.30161054172767204</v>
      </c>
      <c r="D8" s="8"/>
      <c r="E8" s="18">
        <f>E7/G7</f>
        <v>0.63318452380952384</v>
      </c>
      <c r="F8" s="18">
        <f>F7/G7</f>
        <v>0.36681547619047616</v>
      </c>
      <c r="G8" s="18"/>
      <c r="H8" s="18">
        <f>H7/J7</f>
        <v>0.69188596491228072</v>
      </c>
      <c r="I8" s="18">
        <f>I7/J7</f>
        <v>0.30811403508771928</v>
      </c>
      <c r="J8" s="18"/>
      <c r="K8" s="18">
        <f>K7/M7</f>
        <v>0.67811384162990973</v>
      </c>
      <c r="L8" s="18">
        <f>L7/M7</f>
        <v>0.32188615837009033</v>
      </c>
      <c r="M8" s="18"/>
    </row>
    <row r="9" spans="1:13" s="1" customFormat="1" x14ac:dyDescent="0.2">
      <c r="B9" s="4"/>
      <c r="C9" s="4"/>
      <c r="D9" s="3">
        <f>D7/M7</f>
        <v>0.4303717706364209</v>
      </c>
      <c r="E9" s="14"/>
      <c r="F9" s="4"/>
      <c r="G9" s="3">
        <f>G7/M7</f>
        <v>0.28229363579080025</v>
      </c>
      <c r="H9" s="14"/>
      <c r="I9" s="4"/>
      <c r="J9" s="3">
        <f>J7/M7</f>
        <v>0.28733459357277885</v>
      </c>
      <c r="K9" s="14"/>
      <c r="L9" s="4"/>
      <c r="M9" s="3">
        <f>J9+G9+D9</f>
        <v>1</v>
      </c>
    </row>
    <row r="10" spans="1:13" x14ac:dyDescent="0.2">
      <c r="B10" s="9"/>
      <c r="C10" s="9"/>
      <c r="D10" s="10"/>
      <c r="E10" s="15"/>
      <c r="F10" s="9"/>
      <c r="G10" s="10"/>
      <c r="H10" s="15"/>
      <c r="I10" s="9"/>
      <c r="J10" s="10"/>
      <c r="K10" s="15"/>
      <c r="L10" s="9"/>
      <c r="M10" s="10"/>
    </row>
    <row r="11" spans="1:13" x14ac:dyDescent="0.2">
      <c r="A11" t="s">
        <v>7</v>
      </c>
      <c r="B11" s="5">
        <f t="shared" ref="B11:M11" si="0">B7-B15</f>
        <v>-32</v>
      </c>
      <c r="C11" s="5">
        <f t="shared" si="0"/>
        <v>0</v>
      </c>
      <c r="D11" s="5">
        <f t="shared" si="0"/>
        <v>-32</v>
      </c>
      <c r="E11" s="5">
        <f t="shared" si="0"/>
        <v>-15</v>
      </c>
      <c r="F11" s="5">
        <f t="shared" si="0"/>
        <v>31</v>
      </c>
      <c r="G11" s="5">
        <f t="shared" si="0"/>
        <v>16</v>
      </c>
      <c r="H11" s="5">
        <f t="shared" si="0"/>
        <v>-15</v>
      </c>
      <c r="I11" s="5">
        <f t="shared" si="0"/>
        <v>17</v>
      </c>
      <c r="J11" s="5">
        <f t="shared" si="0"/>
        <v>2</v>
      </c>
      <c r="K11" s="5">
        <f t="shared" si="0"/>
        <v>-62</v>
      </c>
      <c r="L11" s="5">
        <f t="shared" si="0"/>
        <v>48</v>
      </c>
      <c r="M11" s="5">
        <f t="shared" si="0"/>
        <v>-14</v>
      </c>
    </row>
    <row r="12" spans="1:13" x14ac:dyDescent="0.2">
      <c r="A12" t="s">
        <v>8</v>
      </c>
      <c r="B12" s="6">
        <f t="shared" ref="B12:M12" si="1">B11/B15</f>
        <v>-1.10573600552868E-2</v>
      </c>
      <c r="C12" s="6">
        <f t="shared" si="1"/>
        <v>0</v>
      </c>
      <c r="D12" s="6">
        <f t="shared" si="1"/>
        <v>-7.7481840193704601E-3</v>
      </c>
      <c r="E12" s="6">
        <f t="shared" si="1"/>
        <v>-8.7361677344205014E-3</v>
      </c>
      <c r="F12" s="6">
        <f t="shared" si="1"/>
        <v>3.2460732984293195E-2</v>
      </c>
      <c r="G12" s="6">
        <f t="shared" si="1"/>
        <v>5.9880239520958087E-3</v>
      </c>
      <c r="H12" s="6">
        <f t="shared" si="1"/>
        <v>-7.8616352201257862E-3</v>
      </c>
      <c r="I12" s="6">
        <f t="shared" si="1"/>
        <v>2.0581113801452784E-2</v>
      </c>
      <c r="J12" s="6">
        <f t="shared" si="1"/>
        <v>7.3152889539136799E-4</v>
      </c>
      <c r="K12" s="6">
        <f t="shared" si="1"/>
        <v>-9.5106611443472929E-3</v>
      </c>
      <c r="L12" s="6">
        <f t="shared" si="1"/>
        <v>1.5909844216108717E-2</v>
      </c>
      <c r="M12" s="6">
        <f t="shared" si="1"/>
        <v>-1.4681208053691276E-3</v>
      </c>
    </row>
    <row r="13" spans="1:13" x14ac:dyDescent="0.2">
      <c r="B13" s="11"/>
      <c r="C13" s="11"/>
      <c r="D13" s="12"/>
      <c r="E13" s="16"/>
      <c r="F13" s="11"/>
      <c r="G13" s="12"/>
      <c r="H13" s="16"/>
      <c r="I13" s="11"/>
      <c r="J13" s="12"/>
      <c r="K13" s="16"/>
      <c r="L13" s="11"/>
      <c r="M13" s="12"/>
    </row>
    <row r="14" spans="1:13" x14ac:dyDescent="0.2">
      <c r="B14" s="7"/>
      <c r="C14" s="7"/>
      <c r="D14" s="13"/>
      <c r="E14" s="17"/>
      <c r="F14" s="7"/>
      <c r="G14" s="13"/>
      <c r="H14" s="17"/>
      <c r="I14" s="7"/>
      <c r="J14" s="13"/>
      <c r="K14" s="17"/>
      <c r="L14" s="7"/>
      <c r="M14" s="13"/>
    </row>
    <row r="15" spans="1:13" ht="16.5" thickBot="1" x14ac:dyDescent="0.25">
      <c r="A15" s="31" t="s">
        <v>13</v>
      </c>
      <c r="B15" s="20">
        <v>2894</v>
      </c>
      <c r="C15" s="21">
        <v>1236</v>
      </c>
      <c r="D15" s="22">
        <f>B15+C15</f>
        <v>4130</v>
      </c>
      <c r="E15" s="20">
        <v>1717</v>
      </c>
      <c r="F15" s="21">
        <v>955</v>
      </c>
      <c r="G15" s="22">
        <f>E15+F15</f>
        <v>2672</v>
      </c>
      <c r="H15" s="20">
        <v>1908</v>
      </c>
      <c r="I15" s="21">
        <v>826</v>
      </c>
      <c r="J15" s="22">
        <f>H15+I15</f>
        <v>2734</v>
      </c>
      <c r="K15" s="20">
        <f>H15+E15+B15</f>
        <v>6519</v>
      </c>
      <c r="L15" s="20">
        <f>I15+F15+C15</f>
        <v>3017</v>
      </c>
      <c r="M15" s="22">
        <f>K15+L15</f>
        <v>9536</v>
      </c>
    </row>
    <row r="16" spans="1:13" x14ac:dyDescent="0.2">
      <c r="B16" s="18">
        <f>B15/D15</f>
        <v>0.70072639225181599</v>
      </c>
      <c r="C16" s="18">
        <f>C15/D15</f>
        <v>0.29927360774818401</v>
      </c>
      <c r="D16" s="8"/>
      <c r="E16" s="18">
        <f>E15/G15</f>
        <v>0.64258982035928147</v>
      </c>
      <c r="F16" s="18">
        <f>F15/G15</f>
        <v>0.35741017964071858</v>
      </c>
      <c r="G16" s="18"/>
      <c r="H16" s="18">
        <f>H15/J15</f>
        <v>0.69787856620336508</v>
      </c>
      <c r="I16" s="18">
        <f>I15/J15</f>
        <v>0.30212143379663497</v>
      </c>
      <c r="J16" s="18"/>
      <c r="K16" s="18">
        <f>K15/M15</f>
        <v>0.68361996644295298</v>
      </c>
      <c r="L16" s="19">
        <f>L15/M15</f>
        <v>0.31638003355704697</v>
      </c>
      <c r="M16" s="8"/>
    </row>
    <row r="17" spans="1:13" x14ac:dyDescent="0.2">
      <c r="B17" s="4"/>
      <c r="C17" s="4"/>
      <c r="D17" s="3">
        <f>D15/M15</f>
        <v>0.43309563758389263</v>
      </c>
      <c r="E17" s="14"/>
      <c r="F17" s="4"/>
      <c r="G17" s="3">
        <f>G15/M15</f>
        <v>0.28020134228187921</v>
      </c>
      <c r="H17" s="14"/>
      <c r="I17" s="4"/>
      <c r="J17" s="3">
        <f>J15/M15</f>
        <v>0.28670302013422821</v>
      </c>
      <c r="K17" s="14"/>
      <c r="L17" s="4"/>
      <c r="M17" s="3">
        <f>J17+G17+D17</f>
        <v>1</v>
      </c>
    </row>
    <row r="21" spans="1:13" x14ac:dyDescent="0.2">
      <c r="A21" s="2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x14ac:dyDescent="0.2">
      <c r="A22" s="2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30"/>
    </row>
    <row r="23" spans="1:13" x14ac:dyDescent="0.2">
      <c r="A23" s="2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x14ac:dyDescent="0.2">
      <c r="A24" s="24"/>
    </row>
    <row r="25" spans="1:13" x14ac:dyDescent="0.2">
      <c r="A25" s="24"/>
    </row>
    <row r="26" spans="1:13" s="9" customFormat="1" ht="12.75" customHeight="1" x14ac:dyDescent="0.2"/>
    <row r="27" spans="1:13" s="28" customFormat="1" ht="13.5" customHeight="1" x14ac:dyDescent="0.2">
      <c r="A27" s="26" t="s">
        <v>10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 s="28" customFormat="1" ht="10.5" customHeight="1" x14ac:dyDescent="0.2">
      <c r="A28" s="29" t="s">
        <v>12</v>
      </c>
    </row>
    <row r="29" spans="1:13" s="28" customFormat="1" ht="10.5" customHeight="1" x14ac:dyDescent="0.2">
      <c r="A29" s="29" t="s">
        <v>11</v>
      </c>
    </row>
  </sheetData>
  <mergeCells count="4">
    <mergeCell ref="B5:D5"/>
    <mergeCell ref="E5:G5"/>
    <mergeCell ref="H5:J5"/>
    <mergeCell ref="K5:M5"/>
  </mergeCells>
  <phoneticPr fontId="6" type="noConversion"/>
  <pageMargins left="0.78740157480314965" right="0.59055118110236227" top="0.59055118110236227" bottom="0.11811023622047245" header="0.51181102362204722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>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 User</dc:creator>
  <cp:lastModifiedBy>Holdener Beatrice</cp:lastModifiedBy>
  <cp:lastPrinted>2022-01-24T06:58:47Z</cp:lastPrinted>
  <dcterms:created xsi:type="dcterms:W3CDTF">2001-01-18T07:40:08Z</dcterms:created>
  <dcterms:modified xsi:type="dcterms:W3CDTF">2024-01-23T07:15:07Z</dcterms:modified>
</cp:coreProperties>
</file>